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trevor/Desktop/Strategic Life Tools/Conferences/MicroConf Europe 2017/"/>
    </mc:Choice>
  </mc:AlternateContent>
  <bookViews>
    <workbookView xWindow="0" yWindow="460" windowWidth="25600" windowHeight="15460" tabRatio="500" activeTab="1"/>
  </bookViews>
  <sheets>
    <sheet name="Instructions" sheetId="5" r:id="rId1"/>
    <sheet name="Project Analysis" sheetId="1" r:id="rId2"/>
    <sheet name="Score Legend" sheetId="2" r:id="rId3"/>
    <sheet name="Score Inputs" sheetId="3" r:id="rId4"/>
  </sheets>
  <externalReferences>
    <externalReference r:id="rId5"/>
  </externalReferences>
  <definedNames>
    <definedName name="ScoreLookup" localSheetId="0">'[1]Score Inputs'!$B$21:$C$26</definedName>
    <definedName name="ScoreLookup">'Score Inputs'!$B$21:$C$26</definedName>
    <definedName name="WeightLookup" localSheetId="0">'[1]Score Inputs'!$A$1:$B$19</definedName>
    <definedName name="WeightLookup">'Score Inputs'!$A$1:$B$19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4" i="1"/>
  <c r="C3" i="1"/>
  <c r="C6" i="1"/>
  <c r="C5" i="1"/>
  <c r="C10" i="1"/>
  <c r="C7" i="1"/>
  <c r="C11" i="1"/>
  <c r="C9" i="1"/>
  <c r="C12" i="1"/>
  <c r="C13" i="1"/>
  <c r="C14" i="1"/>
  <c r="D8" i="1"/>
  <c r="D7" i="1"/>
  <c r="D13" i="1"/>
  <c r="D10" i="1"/>
  <c r="D9" i="1"/>
  <c r="D4" i="1"/>
  <c r="D11" i="1"/>
  <c r="D3" i="1"/>
  <c r="D6" i="1"/>
  <c r="D12" i="1"/>
  <c r="D5" i="1"/>
  <c r="D14" i="1"/>
  <c r="A3" i="3"/>
  <c r="A4" i="3"/>
  <c r="A5" i="3"/>
  <c r="A6" i="3"/>
  <c r="A7" i="3"/>
  <c r="A9" i="3"/>
  <c r="A10" i="3"/>
  <c r="A11" i="3"/>
  <c r="A12" i="3"/>
  <c r="A13" i="3"/>
  <c r="A15" i="3"/>
  <c r="A16" i="3"/>
  <c r="A17" i="3"/>
  <c r="A18" i="3"/>
  <c r="A19" i="3"/>
</calcChain>
</file>

<file path=xl/sharedStrings.xml><?xml version="1.0" encoding="utf-8"?>
<sst xmlns="http://schemas.openxmlformats.org/spreadsheetml/2006/main" count="357" uniqueCount="149">
  <si>
    <t>Project</t>
  </si>
  <si>
    <t>Benefits</t>
  </si>
  <si>
    <t>Subscribers</t>
  </si>
  <si>
    <t>Leads</t>
  </si>
  <si>
    <t>Weight</t>
  </si>
  <si>
    <t>Revenue</t>
  </si>
  <si>
    <t>Insight</t>
  </si>
  <si>
    <t>Assets</t>
  </si>
  <si>
    <t>Costs</t>
  </si>
  <si>
    <t>Time</t>
  </si>
  <si>
    <t>Money</t>
  </si>
  <si>
    <t>Energy</t>
  </si>
  <si>
    <t>Focus</t>
  </si>
  <si>
    <t>Learning</t>
  </si>
  <si>
    <t>Risks</t>
  </si>
  <si>
    <t>Alignment</t>
  </si>
  <si>
    <t>Notes</t>
  </si>
  <si>
    <t>Total
Score</t>
  </si>
  <si>
    <t>Score</t>
  </si>
  <si>
    <t>COSTS</t>
  </si>
  <si>
    <t>BENEFITS</t>
  </si>
  <si>
    <t>RISKS</t>
  </si>
  <si>
    <t>&lt;= $20 one-time
&lt;= $5/mo</t>
  </si>
  <si>
    <t>&lt;= $100 one-time
&lt;= $20/mo</t>
  </si>
  <si>
    <t>&lt;= $250 one-time
&lt;= $40/mo</t>
  </si>
  <si>
    <t>&lt;= $500 one-time
&lt;= $50/mo</t>
  </si>
  <si>
    <t>&gt; $500 one-time
&gt; $50/mo</t>
  </si>
  <si>
    <r>
      <t xml:space="preserve">Gives me tons of energy
</t>
    </r>
    <r>
      <rPr>
        <i/>
        <sz val="12"/>
        <color theme="1"/>
        <rFont val="Calibri"/>
        <family val="2"/>
        <scheme val="minor"/>
      </rPr>
      <t>Excites team a lot</t>
    </r>
  </si>
  <si>
    <r>
      <t xml:space="preserve">Gives me some energy
</t>
    </r>
    <r>
      <rPr>
        <i/>
        <sz val="12"/>
        <color theme="1"/>
        <rFont val="Calibri"/>
        <family val="2"/>
        <scheme val="minor"/>
      </rPr>
      <t>Excites team somewhat</t>
    </r>
  </si>
  <si>
    <r>
      <t xml:space="preserve">Energy neutral for me
</t>
    </r>
    <r>
      <rPr>
        <i/>
        <sz val="12"/>
        <color theme="1"/>
        <rFont val="Calibri"/>
        <family val="2"/>
        <scheme val="minor"/>
      </rPr>
      <t>Interests team</t>
    </r>
  </si>
  <si>
    <r>
      <t xml:space="preserve">Saps my energy a bit
</t>
    </r>
    <r>
      <rPr>
        <i/>
        <sz val="12"/>
        <color theme="1"/>
        <rFont val="Calibri"/>
        <family val="2"/>
        <scheme val="minor"/>
      </rPr>
      <t>Team indifferent</t>
    </r>
  </si>
  <si>
    <r>
      <t xml:space="preserve">Saps my energy a lot
</t>
    </r>
    <r>
      <rPr>
        <i/>
        <sz val="12"/>
        <color theme="1"/>
        <rFont val="Calibri"/>
        <family val="2"/>
        <scheme val="minor"/>
      </rPr>
      <t>Team hates it</t>
    </r>
  </si>
  <si>
    <t>No context switching
Leverages lots of existing work</t>
  </si>
  <si>
    <t>Low context switching
Leverages some existing work</t>
  </si>
  <si>
    <t>Medium context switching
Leverages no existing work</t>
  </si>
  <si>
    <t>High context switching
Greatly degrades existing work</t>
  </si>
  <si>
    <t>Medium context switching
Degrades existing work</t>
  </si>
  <si>
    <t>No new skills or knowledge</t>
  </si>
  <si>
    <t>Requires &lt;= 1 hr learning</t>
  </si>
  <si>
    <t>Requires &lt;= 4 hr learning</t>
  </si>
  <si>
    <t>Requires &lt;= 1 day learning</t>
  </si>
  <si>
    <t>Requires &gt; 1 day learning</t>
  </si>
  <si>
    <t>&lt;= 4 hrs effort
&lt;= 1 hr management</t>
  </si>
  <si>
    <t>&lt;= 1 hr effort
no management</t>
  </si>
  <si>
    <t>&lt;= 1 day effort
&lt;= 2 hr management</t>
  </si>
  <si>
    <t>&lt;= 1 week effort
&lt;= 1 day management</t>
  </si>
  <si>
    <t>Fits exactly in existing project
Strongly helps other projects</t>
  </si>
  <si>
    <t>Fits mostly in existing project
Weakly helps other projects</t>
  </si>
  <si>
    <t>New, related project
Weakly hurts other projects</t>
  </si>
  <si>
    <t>New, unrelated project
Strongly hurts other projects</t>
  </si>
  <si>
    <t>Fits barely in existing project
No effect on other projects</t>
  </si>
  <si>
    <t>Only one-time cost</t>
  </si>
  <si>
    <t>Mosts costs are one-time</t>
  </si>
  <si>
    <t>Some costs are one-time</t>
  </si>
  <si>
    <t>Most costs are on-going</t>
  </si>
  <si>
    <t>All costs are on-going</t>
  </si>
  <si>
    <t>Highly experienced
No outside dependencies</t>
  </si>
  <si>
    <t>Somewhat experienced
Few outside dependencies</t>
  </si>
  <si>
    <t>Strong related experience
Medium outside dependencies</t>
  </si>
  <si>
    <t>Weak related experience
High outside dependencies</t>
  </si>
  <si>
    <t>No experience
All dependencies outside</t>
  </si>
  <si>
    <t>Low</t>
  </si>
  <si>
    <t>Medium</t>
  </si>
  <si>
    <t>High</t>
  </si>
  <si>
    <t>Affects one other project
Mild effect on business</t>
  </si>
  <si>
    <t>Affects no other projects
No effect on business</t>
  </si>
  <si>
    <t>Affects multiple other projects
Medium effect on business</t>
  </si>
  <si>
    <t>Affects most projects
Cripples the business</t>
  </si>
  <si>
    <t>Affects all projects
Destroys the business</t>
  </si>
  <si>
    <t>No additional costs</t>
  </si>
  <si>
    <t>Medium one-time cost
Small on-going cost</t>
  </si>
  <si>
    <t>Small one-time cost
No on-going costs</t>
  </si>
  <si>
    <t>High one-time cost
Medium on-going cost</t>
  </si>
  <si>
    <t>Very high one-time cost
High on-going cost</t>
  </si>
  <si>
    <t>Adds &lt;= 250
Increase conversion &lt;= 100%</t>
  </si>
  <si>
    <t>Adds 250+
Increase conversion &lt;= 200%</t>
  </si>
  <si>
    <t>Adds &lt;= 100
Increase conversion &lt;= 50%</t>
  </si>
  <si>
    <t>Adds &lt;= 50
Increase conversion &lt;= 20%</t>
  </si>
  <si>
    <t>Adds &lt;= 10
Increase conversion &lt;= 10%</t>
  </si>
  <si>
    <t>Adds 100+
Increase conversion &lt;= 100%</t>
  </si>
  <si>
    <t>Adds &lt;= 50
Increase conversion &lt;= 50%</t>
  </si>
  <si>
    <t>Adds &lt;= 20
Increase conversion &lt;= 20%</t>
  </si>
  <si>
    <t>Adds &lt;= 5
Increase conversion &lt;= 5%</t>
  </si>
  <si>
    <t>&lt;= $1,000 one-time
&lt;= $500 MRR</t>
  </si>
  <si>
    <t>&lt;= $500 one-time
&lt;= $100 MRR</t>
  </si>
  <si>
    <t>&lt;= $100 one-time
&lt;= $20 MRR</t>
  </si>
  <si>
    <t>&lt;= $3,000 one-time
&lt;= $1,000 MRR</t>
  </si>
  <si>
    <t>&gt; $3,000 one-time
&gt; $1,000 MRR</t>
  </si>
  <si>
    <t>Italics are for the future when I have a team</t>
  </si>
  <si>
    <t>For this project only</t>
  </si>
  <si>
    <t>Critical insights for business</t>
  </si>
  <si>
    <t>Insights for most projects</t>
  </si>
  <si>
    <t>Insights for some projects</t>
  </si>
  <si>
    <t>Insights for 1 other project</t>
  </si>
  <si>
    <t>Requires no refactoring
High resale value</t>
  </si>
  <si>
    <t>Requires minimal refactoring
Medium resale value</t>
  </si>
  <si>
    <t>Requires medium refactoring
Low resale value</t>
  </si>
  <si>
    <t>Requires high refactoring
No resale value</t>
  </si>
  <si>
    <t>No reusable assets
No resale value</t>
  </si>
  <si>
    <t>Refactoring = work required to reuse asset</t>
  </si>
  <si>
    <t>Dimension</t>
  </si>
  <si>
    <t>H</t>
  </si>
  <si>
    <t>L</t>
  </si>
  <si>
    <t>XL</t>
  </si>
  <si>
    <t>XH</t>
  </si>
  <si>
    <t>M</t>
  </si>
  <si>
    <t>Extra Low</t>
  </si>
  <si>
    <t>Extra Low (XL)</t>
  </si>
  <si>
    <t>Low (L)</t>
  </si>
  <si>
    <t>Medium (M)</t>
  </si>
  <si>
    <t>High (H)</t>
  </si>
  <si>
    <t>Extra High (XH)</t>
  </si>
  <si>
    <t>Code</t>
  </si>
  <si>
    <t>Extra High</t>
  </si>
  <si>
    <t>Category</t>
  </si>
  <si>
    <t>Marketing: SEO</t>
  </si>
  <si>
    <t>Marketing</t>
  </si>
  <si>
    <t>Feed the Mobile Index</t>
  </si>
  <si>
    <t>Fix the Machine</t>
  </si>
  <si>
    <t>Install Facebook Pixel</t>
  </si>
  <si>
    <t>Research AdWords Keywords</t>
  </si>
  <si>
    <t>Research SEO Keywords</t>
  </si>
  <si>
    <t>Update Twitter Profile</t>
  </si>
  <si>
    <t>Post on ProductHunt</t>
  </si>
  <si>
    <t>Publish Strategic Life Manifesto</t>
  </si>
  <si>
    <t>Content</t>
  </si>
  <si>
    <t>Review Memberful</t>
  </si>
  <si>
    <t>Infrastructure</t>
  </si>
  <si>
    <t>Market Position</t>
  </si>
  <si>
    <t>Customer Language</t>
  </si>
  <si>
    <t>To Answer</t>
  </si>
  <si>
    <t>Customer Drivers</t>
  </si>
  <si>
    <t>1. Enter all of your potential projects on the Project Analysis tab</t>
  </si>
  <si>
    <t>2. Update the descriptions in the Score Legend to match your goals</t>
  </si>
  <si>
    <t>Add by end of the year
Conversion = Subscriber -&gt; Lead</t>
  </si>
  <si>
    <t>Add by end of the year
Conversion = Lead -&gt; Customer</t>
  </si>
  <si>
    <t>Revenue by end of the year</t>
  </si>
  <si>
    <t>Effort by end of the year</t>
  </si>
  <si>
    <t>Learning by the end of the year</t>
  </si>
  <si>
    <t>Context switching = project requires several different mental contexts</t>
  </si>
  <si>
    <t>Failure Consequences</t>
  </si>
  <si>
    <t>Risk Isolation</t>
  </si>
  <si>
    <t>Execution Risk</t>
  </si>
  <si>
    <t>Commitment Level</t>
  </si>
  <si>
    <t>Score Index</t>
  </si>
  <si>
    <t>&gt; 1 week effort
&gt; 2 days management</t>
  </si>
  <si>
    <t>Instructions</t>
  </si>
  <si>
    <t>3. For each dimension, score each project based on its most probably outcome</t>
  </si>
  <si>
    <t>4. Highlight from row 2 down to the end of your project list, then sort by Total Score descending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</si>
</sst>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3" borderId="0" xfId="0" applyFill="1"/>
    <xf numFmtId="0" fontId="0" fillId="0" borderId="0" xfId="0" applyAlignment="1">
      <alignment vertical="top"/>
    </xf>
    <xf numFmtId="0" fontId="0" fillId="2" borderId="2" xfId="0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5" xfId="0" applyFont="1" applyBorder="1" applyAlignment="1">
      <alignment horizontal="left" vertical="top"/>
    </xf>
    <xf numFmtId="0" fontId="1" fillId="2" borderId="2" xfId="0" applyFont="1" applyFill="1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6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11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%20Prioritiza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ject Analysis"/>
      <sheetName val="Score Legend"/>
      <sheetName val="Score Inputs"/>
    </sheetNames>
    <sheetDataSet>
      <sheetData sheetId="0"/>
      <sheetData sheetId="1"/>
      <sheetData sheetId="2"/>
      <sheetData sheetId="3">
        <row r="1">
          <cell r="A1" t="str">
            <v>Dimension</v>
          </cell>
          <cell r="B1" t="str">
            <v>Weight</v>
          </cell>
        </row>
        <row r="2">
          <cell r="A2" t="str">
            <v>BENEFITS</v>
          </cell>
        </row>
        <row r="3">
          <cell r="A3" t="str">
            <v>Subscribers</v>
          </cell>
          <cell r="B3">
            <v>10</v>
          </cell>
        </row>
        <row r="4">
          <cell r="A4" t="str">
            <v>Leads</v>
          </cell>
          <cell r="B4">
            <v>10</v>
          </cell>
        </row>
        <row r="5">
          <cell r="A5" t="str">
            <v>Revenue</v>
          </cell>
          <cell r="B5">
            <v>10</v>
          </cell>
        </row>
        <row r="6">
          <cell r="A6" t="str">
            <v>Insight</v>
          </cell>
          <cell r="B6">
            <v>10</v>
          </cell>
        </row>
        <row r="7">
          <cell r="A7" t="str">
            <v>Assets</v>
          </cell>
          <cell r="B7">
            <v>10</v>
          </cell>
        </row>
        <row r="8">
          <cell r="A8" t="str">
            <v>COSTS</v>
          </cell>
        </row>
        <row r="9">
          <cell r="A9" t="str">
            <v>Time</v>
          </cell>
          <cell r="B9">
            <v>10</v>
          </cell>
        </row>
        <row r="10">
          <cell r="A10" t="str">
            <v>Money</v>
          </cell>
          <cell r="B10">
            <v>10</v>
          </cell>
        </row>
        <row r="11">
          <cell r="A11" t="str">
            <v>Energy</v>
          </cell>
          <cell r="B11">
            <v>10</v>
          </cell>
        </row>
        <row r="12">
          <cell r="A12" t="str">
            <v>Focus</v>
          </cell>
          <cell r="B12">
            <v>10</v>
          </cell>
        </row>
        <row r="13">
          <cell r="A13" t="str">
            <v>Learning</v>
          </cell>
          <cell r="B13">
            <v>10</v>
          </cell>
        </row>
        <row r="14">
          <cell r="A14" t="str">
            <v>RISKS</v>
          </cell>
        </row>
        <row r="15">
          <cell r="A15" t="str">
            <v>Alignment</v>
          </cell>
          <cell r="B15">
            <v>10</v>
          </cell>
        </row>
        <row r="16">
          <cell r="A16" t="str">
            <v>Commitment Level</v>
          </cell>
          <cell r="B16">
            <v>10</v>
          </cell>
        </row>
        <row r="17">
          <cell r="A17" t="str">
            <v>Execution Risk</v>
          </cell>
          <cell r="B17">
            <v>10</v>
          </cell>
        </row>
        <row r="18">
          <cell r="A18" t="str">
            <v>Risk Isolation</v>
          </cell>
          <cell r="B18">
            <v>10</v>
          </cell>
        </row>
        <row r="19">
          <cell r="A19" t="str">
            <v>Failure Consequences</v>
          </cell>
          <cell r="B19">
            <v>10</v>
          </cell>
        </row>
        <row r="21">
          <cell r="B21" t="str">
            <v>Code</v>
          </cell>
          <cell r="C21" t="str">
            <v>Weight</v>
          </cell>
        </row>
        <row r="22">
          <cell r="B22" t="str">
            <v>XL</v>
          </cell>
          <cell r="C22">
            <v>1</v>
          </cell>
        </row>
        <row r="23">
          <cell r="B23" t="str">
            <v>L</v>
          </cell>
          <cell r="C23">
            <v>2</v>
          </cell>
        </row>
        <row r="24">
          <cell r="B24" t="str">
            <v>M</v>
          </cell>
          <cell r="C24">
            <v>4</v>
          </cell>
        </row>
        <row r="25">
          <cell r="B25" t="str">
            <v>H</v>
          </cell>
          <cell r="C25">
            <v>8</v>
          </cell>
        </row>
        <row r="26">
          <cell r="B26" t="str">
            <v>XH</v>
          </cell>
          <cell r="C2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7" sqref="A7"/>
    </sheetView>
  </sheetViews>
  <sheetFormatPr baseColWidth="10" defaultRowHeight="16" x14ac:dyDescent="0.2"/>
  <cols>
    <col min="1" max="1" width="102.33203125" customWidth="1"/>
  </cols>
  <sheetData>
    <row r="1" spans="1:1" x14ac:dyDescent="0.2">
      <c r="A1" s="58" t="s">
        <v>146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147</v>
      </c>
    </row>
    <row r="5" spans="1:1" x14ac:dyDescent="0.2">
      <c r="A5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workbookViewId="0">
      <selection activeCell="B3" sqref="B3"/>
    </sheetView>
  </sheetViews>
  <sheetFormatPr baseColWidth="10" defaultRowHeight="16" x14ac:dyDescent="0.2"/>
  <cols>
    <col min="1" max="1" width="13.6640625" style="39" bestFit="1" customWidth="1"/>
    <col min="2" max="2" width="26.6640625" style="30" bestFit="1" customWidth="1"/>
    <col min="3" max="3" width="8.1640625" style="8" bestFit="1" customWidth="1"/>
    <col min="4" max="4" width="8.1640625" style="8" customWidth="1"/>
    <col min="5" max="8" width="6.83203125" style="3" customWidth="1"/>
    <col min="9" max="9" width="6.83203125" style="4" customWidth="1"/>
    <col min="10" max="10" width="6.83203125" style="2" customWidth="1"/>
    <col min="11" max="13" width="6.83203125" style="3" customWidth="1"/>
    <col min="14" max="14" width="6.83203125" style="4" customWidth="1"/>
    <col min="15" max="15" width="6.83203125" style="2" customWidth="1"/>
    <col min="16" max="18" width="6.83203125" style="3" customWidth="1"/>
    <col min="19" max="19" width="6.83203125" style="4" customWidth="1"/>
    <col min="20" max="20" width="46.33203125" style="6" customWidth="1"/>
  </cols>
  <sheetData>
    <row r="1" spans="1:20" x14ac:dyDescent="0.2">
      <c r="A1" s="40"/>
      <c r="B1" s="41"/>
      <c r="C1" s="9"/>
      <c r="D1" s="7"/>
      <c r="E1" s="51" t="s">
        <v>1</v>
      </c>
      <c r="F1" s="52"/>
      <c r="G1" s="52"/>
      <c r="H1" s="52"/>
      <c r="I1" s="53"/>
      <c r="J1" s="51" t="s">
        <v>8</v>
      </c>
      <c r="K1" s="52"/>
      <c r="L1" s="52"/>
      <c r="M1" s="52"/>
      <c r="N1" s="53"/>
      <c r="O1" s="51" t="s">
        <v>14</v>
      </c>
      <c r="P1" s="52"/>
      <c r="Q1" s="52"/>
      <c r="R1" s="52"/>
      <c r="S1" s="53"/>
      <c r="T1" s="5"/>
    </row>
    <row r="2" spans="1:20" ht="88" customHeight="1" x14ac:dyDescent="0.2">
      <c r="A2" s="42" t="s">
        <v>114</v>
      </c>
      <c r="B2" s="43" t="s">
        <v>0</v>
      </c>
      <c r="C2" s="10" t="s">
        <v>17</v>
      </c>
      <c r="D2" s="10" t="s">
        <v>144</v>
      </c>
      <c r="E2" s="48" t="s">
        <v>2</v>
      </c>
      <c r="F2" s="48" t="s">
        <v>3</v>
      </c>
      <c r="G2" s="48" t="s">
        <v>5</v>
      </c>
      <c r="H2" s="48" t="s">
        <v>6</v>
      </c>
      <c r="I2" s="46" t="s">
        <v>7</v>
      </c>
      <c r="J2" s="47" t="s">
        <v>9</v>
      </c>
      <c r="K2" s="48" t="s">
        <v>10</v>
      </c>
      <c r="L2" s="48" t="s">
        <v>11</v>
      </c>
      <c r="M2" s="48" t="s">
        <v>12</v>
      </c>
      <c r="N2" s="46" t="s">
        <v>13</v>
      </c>
      <c r="O2" s="47" t="s">
        <v>15</v>
      </c>
      <c r="P2" s="48" t="s">
        <v>143</v>
      </c>
      <c r="Q2" s="48" t="s">
        <v>142</v>
      </c>
      <c r="R2" s="48" t="s">
        <v>141</v>
      </c>
      <c r="S2" s="46" t="s">
        <v>140</v>
      </c>
      <c r="T2" s="11" t="s">
        <v>16</v>
      </c>
    </row>
    <row r="3" spans="1:20" x14ac:dyDescent="0.2">
      <c r="A3" s="39" t="s">
        <v>130</v>
      </c>
      <c r="B3" s="30" t="s">
        <v>131</v>
      </c>
      <c r="C3" s="7">
        <f t="shared" ref="C3:C14" si="0">VLOOKUP(E3, ScoreLookup, 2, FALSE)*VLOOKUP(E$2, WeightLookup, 2, FALSE)+VLOOKUP(F3, ScoreLookup, 2, FALSE)*VLOOKUP(F$2, WeightLookup, 2, FALSE)+VLOOKUP(G3, ScoreLookup, 2, FALSE)*VLOOKUP(G$2, WeightLookup, 2, FALSE)+VLOOKUP(H3, ScoreLookup, 2, FALSE)*VLOOKUP(H$2, WeightLookup, 2, FALSE)+VLOOKUP(I3, ScoreLookup, 2, FALSE)*VLOOKUP(I$2, WeightLookup, 2, FALSE)-VLOOKUP(J3, ScoreLookup, 2, FALSE)*VLOOKUP(J$2, WeightLookup, 2, FALSE)-VLOOKUP(K3, ScoreLookup, 2, FALSE)*VLOOKUP(K$2, WeightLookup, 2, FALSE)-VLOOKUP(L3, ScoreLookup, 2, FALSE)*VLOOKUP(L$2, WeightLookup, 2, FALSE)-VLOOKUP(M3, ScoreLookup, 2, FALSE)*VLOOKUP(M$2, WeightLookup, 2, FALSE)-VLOOKUP(N3, ScoreLookup, 2, FALSE)*VLOOKUP(N$2, WeightLookup, 2, FALSE)-VLOOKUP(O3, ScoreLookup, 2, FALSE)*VLOOKUP(O$2, WeightLookup, 2, FALSE)-VLOOKUP(P3, ScoreLookup, 2, FALSE)*VLOOKUP(P$2, WeightLookup, 2, FALSE)-VLOOKUP(Q3, ScoreLookup, 2, FALSE)*VLOOKUP(Q$2, WeightLookup, 2, FALSE)-VLOOKUP(R3, ScoreLookup, 2, FALSE)*VLOOKUP(R$2, WeightLookup, 2, FALSE)-VLOOKUP(S3, ScoreLookup, 2, FALSE)*VLOOKUP(S$2, WeightLookup, 2, FALSE)</f>
        <v>146</v>
      </c>
      <c r="D3" s="8">
        <f t="shared" ref="D3:D14" si="1">ROUND((C3-MIN(C:C)) / (MAX(C:C)-MIN(C:C))*99, 0)+1</f>
        <v>100</v>
      </c>
      <c r="E3" s="3" t="s">
        <v>101</v>
      </c>
      <c r="F3" s="3" t="s">
        <v>101</v>
      </c>
      <c r="G3" s="3" t="s">
        <v>105</v>
      </c>
      <c r="H3" s="3" t="s">
        <v>104</v>
      </c>
      <c r="I3" s="4" t="s">
        <v>102</v>
      </c>
      <c r="J3" s="3" t="s">
        <v>105</v>
      </c>
      <c r="K3" s="3" t="s">
        <v>103</v>
      </c>
      <c r="L3" s="3" t="s">
        <v>101</v>
      </c>
      <c r="M3" s="3" t="s">
        <v>105</v>
      </c>
      <c r="N3" s="4" t="s">
        <v>102</v>
      </c>
      <c r="O3" s="3" t="s">
        <v>103</v>
      </c>
      <c r="P3" s="3" t="s">
        <v>103</v>
      </c>
      <c r="Q3" s="3" t="s">
        <v>103</v>
      </c>
      <c r="R3" s="3" t="s">
        <v>105</v>
      </c>
      <c r="S3" s="4" t="s">
        <v>103</v>
      </c>
      <c r="T3" s="28"/>
    </row>
    <row r="4" spans="1:20" x14ac:dyDescent="0.2">
      <c r="A4" s="39" t="s">
        <v>116</v>
      </c>
      <c r="B4" s="30" t="s">
        <v>123</v>
      </c>
      <c r="C4" s="8">
        <f t="shared" si="0"/>
        <v>101</v>
      </c>
      <c r="D4" s="8">
        <f t="shared" si="1"/>
        <v>84</v>
      </c>
      <c r="E4" s="3" t="s">
        <v>101</v>
      </c>
      <c r="F4" s="3" t="s">
        <v>101</v>
      </c>
      <c r="G4" s="3" t="s">
        <v>105</v>
      </c>
      <c r="H4" s="3" t="s">
        <v>105</v>
      </c>
      <c r="I4" s="4" t="s">
        <v>103</v>
      </c>
      <c r="J4" s="3" t="s">
        <v>103</v>
      </c>
      <c r="K4" s="3" t="s">
        <v>103</v>
      </c>
      <c r="L4" s="3" t="s">
        <v>105</v>
      </c>
      <c r="M4" s="3" t="s">
        <v>102</v>
      </c>
      <c r="N4" s="4" t="s">
        <v>103</v>
      </c>
      <c r="O4" s="3" t="s">
        <v>102</v>
      </c>
      <c r="P4" s="3" t="s">
        <v>103</v>
      </c>
      <c r="Q4" s="3" t="s">
        <v>105</v>
      </c>
      <c r="R4" s="3" t="s">
        <v>103</v>
      </c>
      <c r="S4" s="4" t="s">
        <v>103</v>
      </c>
    </row>
    <row r="5" spans="1:20" x14ac:dyDescent="0.2">
      <c r="A5" s="39" t="s">
        <v>116</v>
      </c>
      <c r="B5" s="30" t="s">
        <v>120</v>
      </c>
      <c r="C5" s="8">
        <f t="shared" si="0"/>
        <v>69</v>
      </c>
      <c r="D5" s="8">
        <f t="shared" si="1"/>
        <v>73</v>
      </c>
      <c r="E5" s="3" t="s">
        <v>101</v>
      </c>
      <c r="F5" s="3" t="s">
        <v>101</v>
      </c>
      <c r="G5" s="3" t="s">
        <v>105</v>
      </c>
      <c r="H5" s="3" t="s">
        <v>104</v>
      </c>
      <c r="I5" s="4" t="s">
        <v>101</v>
      </c>
      <c r="J5" s="3" t="s">
        <v>101</v>
      </c>
      <c r="K5" s="3" t="s">
        <v>101</v>
      </c>
      <c r="L5" s="3" t="s">
        <v>102</v>
      </c>
      <c r="M5" s="3" t="s">
        <v>105</v>
      </c>
      <c r="N5" s="4" t="s">
        <v>105</v>
      </c>
      <c r="O5" s="3" t="s">
        <v>103</v>
      </c>
      <c r="P5" s="3" t="s">
        <v>102</v>
      </c>
      <c r="Q5" s="3" t="s">
        <v>102</v>
      </c>
      <c r="R5" s="3" t="s">
        <v>102</v>
      </c>
      <c r="S5" s="4" t="s">
        <v>105</v>
      </c>
    </row>
    <row r="6" spans="1:20" x14ac:dyDescent="0.2">
      <c r="A6" s="39" t="s">
        <v>130</v>
      </c>
      <c r="B6" s="30" t="s">
        <v>129</v>
      </c>
      <c r="C6" s="8">
        <f t="shared" si="0"/>
        <v>68</v>
      </c>
      <c r="D6" s="8">
        <f t="shared" si="1"/>
        <v>73</v>
      </c>
      <c r="E6" s="3" t="s">
        <v>101</v>
      </c>
      <c r="F6" s="3" t="s">
        <v>101</v>
      </c>
      <c r="G6" s="3" t="s">
        <v>105</v>
      </c>
      <c r="H6" s="3" t="s">
        <v>101</v>
      </c>
      <c r="I6" s="4" t="s">
        <v>102</v>
      </c>
      <c r="J6" s="3" t="s">
        <v>101</v>
      </c>
      <c r="K6" s="3" t="s">
        <v>103</v>
      </c>
      <c r="L6" s="3" t="s">
        <v>101</v>
      </c>
      <c r="M6" s="3" t="s">
        <v>102</v>
      </c>
      <c r="N6" s="4" t="s">
        <v>102</v>
      </c>
      <c r="O6" s="3" t="s">
        <v>103</v>
      </c>
      <c r="P6" s="3" t="s">
        <v>103</v>
      </c>
      <c r="Q6" s="3" t="s">
        <v>102</v>
      </c>
      <c r="R6" s="3" t="s">
        <v>105</v>
      </c>
      <c r="S6" s="4" t="s">
        <v>103</v>
      </c>
    </row>
    <row r="7" spans="1:20" x14ac:dyDescent="0.2">
      <c r="A7" s="39" t="s">
        <v>116</v>
      </c>
      <c r="B7" s="30" t="s">
        <v>119</v>
      </c>
      <c r="C7" s="8">
        <f t="shared" si="0"/>
        <v>47</v>
      </c>
      <c r="D7" s="8">
        <f t="shared" si="1"/>
        <v>66</v>
      </c>
      <c r="E7" s="3" t="s">
        <v>103</v>
      </c>
      <c r="F7" s="3" t="s">
        <v>103</v>
      </c>
      <c r="G7" s="3" t="s">
        <v>103</v>
      </c>
      <c r="H7" s="3" t="s">
        <v>104</v>
      </c>
      <c r="I7" s="4" t="s">
        <v>105</v>
      </c>
      <c r="J7" s="3" t="s">
        <v>102</v>
      </c>
      <c r="K7" s="3" t="s">
        <v>103</v>
      </c>
      <c r="L7" s="3" t="s">
        <v>105</v>
      </c>
      <c r="M7" s="3" t="s">
        <v>103</v>
      </c>
      <c r="N7" s="4" t="s">
        <v>102</v>
      </c>
      <c r="O7" s="3" t="s">
        <v>103</v>
      </c>
      <c r="P7" s="3" t="s">
        <v>103</v>
      </c>
      <c r="Q7" s="3" t="s">
        <v>102</v>
      </c>
      <c r="R7" s="3" t="s">
        <v>105</v>
      </c>
      <c r="S7" s="4" t="s">
        <v>103</v>
      </c>
    </row>
    <row r="8" spans="1:20" x14ac:dyDescent="0.2">
      <c r="A8" s="39" t="s">
        <v>116</v>
      </c>
      <c r="B8" s="30" t="s">
        <v>122</v>
      </c>
      <c r="C8" s="8">
        <f t="shared" si="0"/>
        <v>-11</v>
      </c>
      <c r="D8" s="8">
        <f t="shared" si="1"/>
        <v>46</v>
      </c>
      <c r="E8" s="3" t="s">
        <v>102</v>
      </c>
      <c r="F8" s="3" t="s">
        <v>102</v>
      </c>
      <c r="G8" s="3" t="s">
        <v>102</v>
      </c>
      <c r="H8" s="3" t="s">
        <v>103</v>
      </c>
      <c r="I8" s="4" t="s">
        <v>103</v>
      </c>
      <c r="J8" s="3" t="s">
        <v>103</v>
      </c>
      <c r="K8" s="3" t="s">
        <v>103</v>
      </c>
      <c r="L8" s="3" t="s">
        <v>105</v>
      </c>
      <c r="M8" s="3" t="s">
        <v>103</v>
      </c>
      <c r="N8" s="4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4" t="s">
        <v>103</v>
      </c>
    </row>
    <row r="9" spans="1:20" x14ac:dyDescent="0.2">
      <c r="A9" s="39" t="s">
        <v>115</v>
      </c>
      <c r="B9" s="30" t="s">
        <v>118</v>
      </c>
      <c r="C9" s="8">
        <f t="shared" si="0"/>
        <v>-36</v>
      </c>
      <c r="D9" s="8">
        <f t="shared" si="1"/>
        <v>37</v>
      </c>
      <c r="E9" s="3" t="s">
        <v>105</v>
      </c>
      <c r="F9" s="3" t="s">
        <v>105</v>
      </c>
      <c r="G9" s="3" t="s">
        <v>102</v>
      </c>
      <c r="H9" s="3" t="s">
        <v>103</v>
      </c>
      <c r="I9" s="4" t="s">
        <v>102</v>
      </c>
      <c r="J9" s="3" t="s">
        <v>105</v>
      </c>
      <c r="K9" s="3" t="s">
        <v>103</v>
      </c>
      <c r="L9" s="3" t="s">
        <v>105</v>
      </c>
      <c r="M9" s="3" t="s">
        <v>102</v>
      </c>
      <c r="N9" s="4" t="s">
        <v>102</v>
      </c>
      <c r="O9" s="3" t="s">
        <v>102</v>
      </c>
      <c r="P9" s="3" t="s">
        <v>102</v>
      </c>
      <c r="Q9" s="3" t="s">
        <v>102</v>
      </c>
      <c r="R9" s="3" t="s">
        <v>105</v>
      </c>
      <c r="S9" s="4" t="s">
        <v>103</v>
      </c>
    </row>
    <row r="10" spans="1:20" x14ac:dyDescent="0.2">
      <c r="A10" s="39" t="s">
        <v>125</v>
      </c>
      <c r="B10" s="30" t="s">
        <v>124</v>
      </c>
      <c r="C10" s="8">
        <f t="shared" si="0"/>
        <v>-49</v>
      </c>
      <c r="D10" s="8">
        <f t="shared" si="1"/>
        <v>33</v>
      </c>
      <c r="E10" s="3" t="s">
        <v>102</v>
      </c>
      <c r="F10" s="3" t="s">
        <v>102</v>
      </c>
      <c r="G10" s="3" t="s">
        <v>102</v>
      </c>
      <c r="H10" s="3" t="s">
        <v>102</v>
      </c>
      <c r="I10" s="4" t="s">
        <v>101</v>
      </c>
      <c r="J10" s="3" t="s">
        <v>105</v>
      </c>
      <c r="K10" s="3" t="s">
        <v>103</v>
      </c>
      <c r="L10" s="3" t="s">
        <v>101</v>
      </c>
      <c r="M10" s="3" t="s">
        <v>105</v>
      </c>
      <c r="N10" s="4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4" t="s">
        <v>103</v>
      </c>
    </row>
    <row r="11" spans="1:20" x14ac:dyDescent="0.2">
      <c r="A11" s="39" t="s">
        <v>130</v>
      </c>
      <c r="B11" s="30" t="s">
        <v>128</v>
      </c>
      <c r="C11" s="8">
        <f t="shared" si="0"/>
        <v>-60</v>
      </c>
      <c r="D11" s="8">
        <f t="shared" si="1"/>
        <v>29</v>
      </c>
      <c r="E11" s="3" t="s">
        <v>105</v>
      </c>
      <c r="F11" s="3" t="s">
        <v>105</v>
      </c>
      <c r="G11" s="3" t="s">
        <v>102</v>
      </c>
      <c r="H11" s="3" t="s">
        <v>101</v>
      </c>
      <c r="I11" s="4" t="s">
        <v>103</v>
      </c>
      <c r="J11" s="3" t="s">
        <v>105</v>
      </c>
      <c r="K11" s="3" t="s">
        <v>103</v>
      </c>
      <c r="L11" s="3" t="s">
        <v>104</v>
      </c>
      <c r="M11" s="3" t="s">
        <v>105</v>
      </c>
      <c r="N11" s="4" t="s">
        <v>102</v>
      </c>
      <c r="O11" s="3" t="s">
        <v>103</v>
      </c>
      <c r="P11" s="3" t="s">
        <v>102</v>
      </c>
      <c r="Q11" s="3" t="s">
        <v>103</v>
      </c>
      <c r="R11" s="3" t="s">
        <v>101</v>
      </c>
      <c r="S11" s="4" t="s">
        <v>103</v>
      </c>
    </row>
    <row r="12" spans="1:20" x14ac:dyDescent="0.2">
      <c r="A12" s="39" t="s">
        <v>115</v>
      </c>
      <c r="B12" s="30" t="s">
        <v>121</v>
      </c>
      <c r="C12" s="8">
        <f t="shared" si="0"/>
        <v>-91</v>
      </c>
      <c r="D12" s="8">
        <f t="shared" si="1"/>
        <v>18</v>
      </c>
      <c r="E12" s="3" t="s">
        <v>105</v>
      </c>
      <c r="F12" s="3" t="s">
        <v>105</v>
      </c>
      <c r="G12" s="3" t="s">
        <v>102</v>
      </c>
      <c r="H12" s="3" t="s">
        <v>104</v>
      </c>
      <c r="I12" s="4" t="s">
        <v>101</v>
      </c>
      <c r="J12" s="3" t="s">
        <v>101</v>
      </c>
      <c r="K12" s="3" t="s">
        <v>104</v>
      </c>
      <c r="L12" s="3" t="s">
        <v>102</v>
      </c>
      <c r="M12" s="3" t="s">
        <v>105</v>
      </c>
      <c r="N12" s="4" t="s">
        <v>105</v>
      </c>
      <c r="O12" s="3" t="s">
        <v>103</v>
      </c>
      <c r="P12" s="3" t="s">
        <v>102</v>
      </c>
      <c r="Q12" s="3" t="s">
        <v>102</v>
      </c>
      <c r="R12" s="3" t="s">
        <v>102</v>
      </c>
      <c r="S12" s="4" t="s">
        <v>105</v>
      </c>
    </row>
    <row r="13" spans="1:20" x14ac:dyDescent="0.2">
      <c r="A13" s="39" t="s">
        <v>127</v>
      </c>
      <c r="B13" s="30" t="s">
        <v>126</v>
      </c>
      <c r="C13" s="8">
        <f t="shared" si="0"/>
        <v>-108</v>
      </c>
      <c r="D13" s="8">
        <f t="shared" si="1"/>
        <v>12</v>
      </c>
      <c r="E13" s="3" t="s">
        <v>103</v>
      </c>
      <c r="F13" s="3" t="s">
        <v>103</v>
      </c>
      <c r="G13" s="3" t="s">
        <v>105</v>
      </c>
      <c r="H13" s="3" t="s">
        <v>103</v>
      </c>
      <c r="I13" s="4" t="s">
        <v>103</v>
      </c>
      <c r="J13" s="3" t="s">
        <v>102</v>
      </c>
      <c r="K13" s="3" t="s">
        <v>103</v>
      </c>
      <c r="L13" s="3" t="s">
        <v>101</v>
      </c>
      <c r="M13" s="3" t="s">
        <v>101</v>
      </c>
      <c r="N13" s="4" t="s">
        <v>102</v>
      </c>
      <c r="O13" s="3" t="s">
        <v>103</v>
      </c>
      <c r="P13" s="3" t="s">
        <v>103</v>
      </c>
      <c r="Q13" s="3" t="s">
        <v>102</v>
      </c>
      <c r="R13" s="3" t="s">
        <v>101</v>
      </c>
      <c r="S13" s="4" t="s">
        <v>103</v>
      </c>
    </row>
    <row r="14" spans="1:20" x14ac:dyDescent="0.2">
      <c r="A14" s="39" t="s">
        <v>115</v>
      </c>
      <c r="B14" s="30" t="s">
        <v>117</v>
      </c>
      <c r="C14" s="8">
        <f t="shared" si="0"/>
        <v>-141</v>
      </c>
      <c r="D14" s="8">
        <f t="shared" si="1"/>
        <v>1</v>
      </c>
      <c r="E14" s="3" t="s">
        <v>102</v>
      </c>
      <c r="F14" s="3" t="s">
        <v>102</v>
      </c>
      <c r="G14" s="3" t="s">
        <v>103</v>
      </c>
      <c r="H14" s="3" t="s">
        <v>103</v>
      </c>
      <c r="I14" s="4" t="s">
        <v>105</v>
      </c>
      <c r="J14" s="3" t="s">
        <v>101</v>
      </c>
      <c r="K14" s="3" t="s">
        <v>102</v>
      </c>
      <c r="L14" s="3" t="s">
        <v>105</v>
      </c>
      <c r="M14" s="3" t="s">
        <v>105</v>
      </c>
      <c r="N14" s="4" t="s">
        <v>101</v>
      </c>
      <c r="O14" s="3" t="s">
        <v>102</v>
      </c>
      <c r="P14" s="3" t="s">
        <v>103</v>
      </c>
      <c r="Q14" s="3" t="s">
        <v>102</v>
      </c>
      <c r="R14" s="3" t="s">
        <v>105</v>
      </c>
      <c r="S14" s="4" t="s">
        <v>103</v>
      </c>
    </row>
    <row r="15" spans="1:20" x14ac:dyDescent="0.2">
      <c r="J15" s="3"/>
      <c r="O15" s="3"/>
    </row>
    <row r="16" spans="1:20" x14ac:dyDescent="0.2">
      <c r="J16" s="3"/>
      <c r="O16" s="3"/>
    </row>
    <row r="17" spans="10:15" x14ac:dyDescent="0.2">
      <c r="J17" s="3"/>
      <c r="O17" s="3"/>
    </row>
    <row r="18" spans="10:15" x14ac:dyDescent="0.2">
      <c r="J18" s="3"/>
      <c r="O18" s="3"/>
    </row>
    <row r="19" spans="10:15" x14ac:dyDescent="0.2">
      <c r="J19" s="3"/>
      <c r="O19" s="3"/>
    </row>
    <row r="20" spans="10:15" x14ac:dyDescent="0.2">
      <c r="J20" s="3"/>
      <c r="O20" s="3"/>
    </row>
    <row r="21" spans="10:15" x14ac:dyDescent="0.2">
      <c r="J21" s="3"/>
      <c r="O21" s="3"/>
    </row>
    <row r="22" spans="10:15" x14ac:dyDescent="0.2">
      <c r="J22" s="3"/>
      <c r="O22" s="3"/>
    </row>
    <row r="23" spans="10:15" x14ac:dyDescent="0.2">
      <c r="J23" s="3"/>
      <c r="O23" s="3"/>
    </row>
    <row r="24" spans="10:15" x14ac:dyDescent="0.2">
      <c r="J24" s="3"/>
      <c r="O24" s="3"/>
    </row>
    <row r="25" spans="10:15" x14ac:dyDescent="0.2">
      <c r="J25" s="3"/>
      <c r="O25" s="3"/>
    </row>
    <row r="26" spans="10:15" x14ac:dyDescent="0.2">
      <c r="J26" s="3"/>
      <c r="O26" s="3"/>
    </row>
    <row r="27" spans="10:15" x14ac:dyDescent="0.2">
      <c r="J27" s="3"/>
      <c r="O27" s="3"/>
    </row>
    <row r="28" spans="10:15" x14ac:dyDescent="0.2">
      <c r="J28" s="3"/>
      <c r="O28" s="3"/>
    </row>
    <row r="29" spans="10:15" x14ac:dyDescent="0.2">
      <c r="J29" s="3"/>
      <c r="O29" s="3"/>
    </row>
    <row r="30" spans="10:15" x14ac:dyDescent="0.2">
      <c r="J30" s="3"/>
      <c r="O30" s="3"/>
    </row>
    <row r="31" spans="10:15" x14ac:dyDescent="0.2">
      <c r="J31" s="3"/>
      <c r="O31" s="3"/>
    </row>
    <row r="32" spans="10:15" x14ac:dyDescent="0.2">
      <c r="J32" s="3"/>
      <c r="O32" s="3"/>
    </row>
    <row r="33" spans="10:15" x14ac:dyDescent="0.2">
      <c r="J33" s="3"/>
      <c r="O33" s="3"/>
    </row>
    <row r="34" spans="10:15" x14ac:dyDescent="0.2">
      <c r="J34" s="3"/>
      <c r="O34" s="3"/>
    </row>
    <row r="35" spans="10:15" x14ac:dyDescent="0.2">
      <c r="J35" s="3"/>
      <c r="O35" s="3"/>
    </row>
    <row r="36" spans="10:15" x14ac:dyDescent="0.2">
      <c r="J36" s="3"/>
      <c r="O36" s="3"/>
    </row>
    <row r="37" spans="10:15" x14ac:dyDescent="0.2">
      <c r="J37" s="3"/>
      <c r="O37" s="3"/>
    </row>
    <row r="38" spans="10:15" x14ac:dyDescent="0.2">
      <c r="J38" s="3"/>
      <c r="O38" s="3"/>
    </row>
    <row r="39" spans="10:15" x14ac:dyDescent="0.2">
      <c r="J39" s="3"/>
      <c r="O39" s="3"/>
    </row>
    <row r="40" spans="10:15" x14ac:dyDescent="0.2">
      <c r="J40" s="3"/>
      <c r="O40" s="3"/>
    </row>
    <row r="41" spans="10:15" x14ac:dyDescent="0.2">
      <c r="J41" s="3"/>
      <c r="O41" s="3"/>
    </row>
    <row r="42" spans="10:15" x14ac:dyDescent="0.2">
      <c r="J42" s="3"/>
      <c r="O42" s="3"/>
    </row>
    <row r="43" spans="10:15" x14ac:dyDescent="0.2">
      <c r="J43" s="3"/>
      <c r="O43" s="3"/>
    </row>
    <row r="44" spans="10:15" x14ac:dyDescent="0.2">
      <c r="J44" s="3"/>
      <c r="O44" s="3"/>
    </row>
    <row r="45" spans="10:15" x14ac:dyDescent="0.2">
      <c r="J45" s="3"/>
      <c r="O45" s="3"/>
    </row>
    <row r="46" spans="10:15" x14ac:dyDescent="0.2">
      <c r="J46" s="3"/>
      <c r="O46" s="3"/>
    </row>
    <row r="47" spans="10:15" x14ac:dyDescent="0.2">
      <c r="J47" s="3"/>
      <c r="O47" s="3"/>
    </row>
    <row r="48" spans="10:15" x14ac:dyDescent="0.2">
      <c r="J48" s="3"/>
      <c r="O48" s="3"/>
    </row>
    <row r="49" spans="1:20" x14ac:dyDescent="0.2">
      <c r="J49" s="3"/>
      <c r="O49" s="3"/>
    </row>
    <row r="50" spans="1:20" x14ac:dyDescent="0.2">
      <c r="J50" s="3"/>
      <c r="O50" s="3"/>
    </row>
    <row r="51" spans="1:20" s="12" customFormat="1" x14ac:dyDescent="0.2">
      <c r="A51" s="44"/>
      <c r="B51" s="45"/>
      <c r="C51" s="35"/>
      <c r="D51" s="35"/>
      <c r="E51" s="37"/>
      <c r="F51" s="37"/>
      <c r="G51" s="37"/>
      <c r="H51" s="37"/>
      <c r="I51" s="38"/>
      <c r="J51" s="36"/>
      <c r="K51" s="37"/>
      <c r="L51" s="37"/>
      <c r="M51" s="37"/>
      <c r="N51" s="38"/>
      <c r="O51" s="36"/>
      <c r="P51" s="37"/>
      <c r="Q51" s="37"/>
      <c r="R51" s="37"/>
      <c r="S51" s="38"/>
      <c r="T51" s="34"/>
    </row>
    <row r="52" spans="1:20" s="12" customFormat="1" x14ac:dyDescent="0.2">
      <c r="A52" s="44"/>
      <c r="B52" s="45"/>
      <c r="C52" s="35"/>
      <c r="D52" s="35"/>
      <c r="E52" s="37"/>
      <c r="F52" s="37"/>
      <c r="G52" s="37"/>
      <c r="H52" s="37"/>
      <c r="I52" s="38"/>
      <c r="J52" s="36"/>
      <c r="K52" s="37"/>
      <c r="L52" s="37"/>
      <c r="M52" s="37"/>
      <c r="N52" s="38"/>
      <c r="O52" s="36"/>
      <c r="P52" s="37"/>
      <c r="Q52" s="37"/>
      <c r="R52" s="37"/>
      <c r="S52" s="38"/>
      <c r="T52" s="34"/>
    </row>
    <row r="53" spans="1:20" s="12" customFormat="1" x14ac:dyDescent="0.2">
      <c r="A53" s="44"/>
      <c r="B53" s="45"/>
      <c r="C53" s="35"/>
      <c r="D53" s="35"/>
      <c r="E53" s="37"/>
      <c r="F53" s="37"/>
      <c r="G53" s="37"/>
      <c r="H53" s="37"/>
      <c r="I53" s="38"/>
      <c r="J53" s="36"/>
      <c r="K53" s="37"/>
      <c r="L53" s="37"/>
      <c r="M53" s="37"/>
      <c r="N53" s="38"/>
      <c r="O53" s="36"/>
      <c r="P53" s="37"/>
      <c r="Q53" s="37"/>
      <c r="R53" s="37"/>
      <c r="S53" s="38"/>
      <c r="T53" s="34"/>
    </row>
    <row r="54" spans="1:20" s="12" customFormat="1" x14ac:dyDescent="0.2">
      <c r="A54" s="44"/>
      <c r="B54" s="45"/>
      <c r="C54" s="35"/>
      <c r="D54" s="35"/>
      <c r="E54" s="37"/>
      <c r="F54" s="37"/>
      <c r="G54" s="37"/>
      <c r="H54" s="37"/>
      <c r="I54" s="38"/>
      <c r="J54" s="36"/>
      <c r="K54" s="37"/>
      <c r="L54" s="37"/>
      <c r="M54" s="37"/>
      <c r="N54" s="38"/>
      <c r="O54" s="36"/>
      <c r="P54" s="37"/>
      <c r="Q54" s="37"/>
      <c r="R54" s="37"/>
      <c r="S54" s="38"/>
      <c r="T54" s="34"/>
    </row>
    <row r="55" spans="1:20" s="12" customFormat="1" x14ac:dyDescent="0.2">
      <c r="A55" s="44"/>
      <c r="B55" s="45"/>
      <c r="C55" s="35"/>
      <c r="D55" s="35"/>
      <c r="E55" s="37"/>
      <c r="F55" s="37"/>
      <c r="G55" s="37"/>
      <c r="H55" s="37"/>
      <c r="I55" s="38"/>
      <c r="J55" s="36"/>
      <c r="K55" s="37"/>
      <c r="L55" s="37"/>
      <c r="M55" s="37"/>
      <c r="N55" s="38"/>
      <c r="O55" s="36"/>
      <c r="P55" s="37"/>
      <c r="Q55" s="37"/>
      <c r="R55" s="37"/>
      <c r="S55" s="38"/>
      <c r="T55" s="34"/>
    </row>
    <row r="56" spans="1:20" s="12" customFormat="1" x14ac:dyDescent="0.2">
      <c r="A56" s="44"/>
      <c r="B56" s="45"/>
      <c r="C56" s="35"/>
      <c r="D56" s="35"/>
      <c r="E56" s="37"/>
      <c r="F56" s="37"/>
      <c r="G56" s="37"/>
      <c r="H56" s="37"/>
      <c r="I56" s="38"/>
      <c r="J56" s="36"/>
      <c r="K56" s="37"/>
      <c r="L56" s="37"/>
      <c r="M56" s="37"/>
      <c r="N56" s="38"/>
      <c r="O56" s="36"/>
      <c r="P56" s="37"/>
      <c r="Q56" s="37"/>
      <c r="R56" s="37"/>
      <c r="S56" s="38"/>
      <c r="T56" s="34"/>
    </row>
    <row r="57" spans="1:20" s="12" customFormat="1" x14ac:dyDescent="0.2">
      <c r="A57" s="44"/>
      <c r="B57" s="45"/>
      <c r="C57" s="35"/>
      <c r="D57" s="35"/>
      <c r="E57" s="37"/>
      <c r="F57" s="37"/>
      <c r="G57" s="37"/>
      <c r="H57" s="37"/>
      <c r="I57" s="38"/>
      <c r="J57" s="36"/>
      <c r="K57" s="37"/>
      <c r="L57" s="37"/>
      <c r="M57" s="37"/>
      <c r="N57" s="38"/>
      <c r="O57" s="36"/>
      <c r="P57" s="37"/>
      <c r="Q57" s="37"/>
      <c r="R57" s="37"/>
      <c r="S57" s="38"/>
      <c r="T57" s="34"/>
    </row>
    <row r="58" spans="1:20" s="12" customFormat="1" x14ac:dyDescent="0.2">
      <c r="A58" s="44"/>
      <c r="B58" s="45"/>
      <c r="C58" s="35"/>
      <c r="D58" s="35"/>
      <c r="E58" s="37"/>
      <c r="F58" s="37"/>
      <c r="G58" s="37"/>
      <c r="H58" s="37"/>
      <c r="I58" s="38"/>
      <c r="J58" s="36"/>
      <c r="K58" s="37"/>
      <c r="L58" s="37"/>
      <c r="M58" s="37"/>
      <c r="N58" s="38"/>
      <c r="O58" s="36"/>
      <c r="P58" s="37"/>
      <c r="Q58" s="37"/>
      <c r="R58" s="37"/>
      <c r="S58" s="38"/>
      <c r="T58" s="34"/>
    </row>
    <row r="59" spans="1:20" s="12" customFormat="1" x14ac:dyDescent="0.2">
      <c r="A59" s="44"/>
      <c r="B59" s="45"/>
      <c r="C59" s="35"/>
      <c r="D59" s="35"/>
      <c r="E59" s="37"/>
      <c r="F59" s="37"/>
      <c r="G59" s="37"/>
      <c r="H59" s="37"/>
      <c r="I59" s="38"/>
      <c r="J59" s="36"/>
      <c r="K59" s="37"/>
      <c r="L59" s="37"/>
      <c r="M59" s="37"/>
      <c r="N59" s="38"/>
      <c r="O59" s="36"/>
      <c r="P59" s="37"/>
      <c r="Q59" s="37"/>
      <c r="R59" s="37"/>
      <c r="S59" s="38"/>
      <c r="T59" s="34"/>
    </row>
    <row r="60" spans="1:20" s="12" customFormat="1" x14ac:dyDescent="0.2">
      <c r="A60" s="44"/>
      <c r="B60" s="45"/>
      <c r="C60" s="35"/>
      <c r="D60" s="35"/>
      <c r="E60" s="37"/>
      <c r="F60" s="37"/>
      <c r="G60" s="37"/>
      <c r="H60" s="37"/>
      <c r="I60" s="38"/>
      <c r="J60" s="36"/>
      <c r="K60" s="37"/>
      <c r="L60" s="37"/>
      <c r="M60" s="37"/>
      <c r="N60" s="38"/>
      <c r="O60" s="36"/>
      <c r="P60" s="37"/>
      <c r="Q60" s="37"/>
      <c r="R60" s="37"/>
      <c r="S60" s="38"/>
      <c r="T60" s="34"/>
    </row>
    <row r="61" spans="1:20" s="12" customFormat="1" x14ac:dyDescent="0.2">
      <c r="A61" s="44"/>
      <c r="B61" s="45"/>
      <c r="C61" s="35"/>
      <c r="D61" s="35"/>
      <c r="E61" s="37"/>
      <c r="F61" s="37"/>
      <c r="G61" s="37"/>
      <c r="H61" s="37"/>
      <c r="I61" s="38"/>
      <c r="J61" s="36"/>
      <c r="K61" s="37"/>
      <c r="L61" s="37"/>
      <c r="M61" s="37"/>
      <c r="N61" s="38"/>
      <c r="O61" s="36"/>
      <c r="P61" s="37"/>
      <c r="Q61" s="37"/>
      <c r="R61" s="37"/>
      <c r="S61" s="38"/>
      <c r="T61" s="34"/>
    </row>
    <row r="62" spans="1:20" s="12" customFormat="1" x14ac:dyDescent="0.2">
      <c r="A62" s="44"/>
      <c r="B62" s="45"/>
      <c r="C62" s="35"/>
      <c r="D62" s="35"/>
      <c r="E62" s="37"/>
      <c r="F62" s="37"/>
      <c r="G62" s="37"/>
      <c r="H62" s="37"/>
      <c r="I62" s="38"/>
      <c r="J62" s="36"/>
      <c r="K62" s="37"/>
      <c r="L62" s="37"/>
      <c r="M62" s="37"/>
      <c r="N62" s="38"/>
      <c r="O62" s="36"/>
      <c r="P62" s="37"/>
      <c r="Q62" s="37"/>
      <c r="R62" s="37"/>
      <c r="S62" s="38"/>
      <c r="T62" s="34"/>
    </row>
    <row r="63" spans="1:20" s="12" customFormat="1" x14ac:dyDescent="0.2">
      <c r="A63" s="44"/>
      <c r="B63" s="45"/>
      <c r="C63" s="35"/>
      <c r="D63" s="35"/>
      <c r="E63" s="37"/>
      <c r="F63" s="37"/>
      <c r="G63" s="37"/>
      <c r="H63" s="37"/>
      <c r="I63" s="38"/>
      <c r="J63" s="36"/>
      <c r="K63" s="37"/>
      <c r="L63" s="37"/>
      <c r="M63" s="37"/>
      <c r="N63" s="38"/>
      <c r="O63" s="36"/>
      <c r="P63" s="37"/>
      <c r="Q63" s="37"/>
      <c r="R63" s="37"/>
      <c r="S63" s="38"/>
      <c r="T63" s="34"/>
    </row>
    <row r="64" spans="1:20" s="12" customFormat="1" x14ac:dyDescent="0.2">
      <c r="A64" s="44"/>
      <c r="B64" s="45"/>
      <c r="C64" s="35"/>
      <c r="D64" s="35"/>
      <c r="E64" s="37"/>
      <c r="F64" s="37"/>
      <c r="G64" s="37"/>
      <c r="H64" s="37"/>
      <c r="I64" s="38"/>
      <c r="J64" s="36"/>
      <c r="K64" s="37"/>
      <c r="L64" s="37"/>
      <c r="M64" s="37"/>
      <c r="N64" s="38"/>
      <c r="O64" s="36"/>
      <c r="P64" s="37"/>
      <c r="Q64" s="37"/>
      <c r="R64" s="37"/>
      <c r="S64" s="38"/>
      <c r="T64" s="34"/>
    </row>
    <row r="65" spans="1:20" s="12" customFormat="1" x14ac:dyDescent="0.2">
      <c r="A65" s="44"/>
      <c r="B65" s="45"/>
      <c r="C65" s="35"/>
      <c r="D65" s="35"/>
      <c r="E65" s="37"/>
      <c r="F65" s="37"/>
      <c r="G65" s="37"/>
      <c r="H65" s="37"/>
      <c r="I65" s="38"/>
      <c r="J65" s="36"/>
      <c r="K65" s="37"/>
      <c r="L65" s="37"/>
      <c r="M65" s="37"/>
      <c r="N65" s="38"/>
      <c r="O65" s="36"/>
      <c r="P65" s="37"/>
      <c r="Q65" s="37"/>
      <c r="R65" s="37"/>
      <c r="S65" s="38"/>
      <c r="T65" s="34"/>
    </row>
    <row r="66" spans="1:20" s="12" customFormat="1" x14ac:dyDescent="0.2">
      <c r="A66" s="44"/>
      <c r="B66" s="45"/>
      <c r="C66" s="35"/>
      <c r="D66" s="35"/>
      <c r="E66" s="37"/>
      <c r="F66" s="37"/>
      <c r="G66" s="37"/>
      <c r="H66" s="37"/>
      <c r="I66" s="38"/>
      <c r="J66" s="36"/>
      <c r="K66" s="37"/>
      <c r="L66" s="37"/>
      <c r="M66" s="37"/>
      <c r="N66" s="38"/>
      <c r="O66" s="36"/>
      <c r="P66" s="37"/>
      <c r="Q66" s="37"/>
      <c r="R66" s="37"/>
      <c r="S66" s="38"/>
      <c r="T66" s="34"/>
    </row>
    <row r="67" spans="1:20" s="12" customFormat="1" x14ac:dyDescent="0.2">
      <c r="A67" s="44"/>
      <c r="B67" s="45"/>
      <c r="C67" s="35"/>
      <c r="D67" s="35"/>
      <c r="E67" s="37"/>
      <c r="F67" s="37"/>
      <c r="G67" s="37"/>
      <c r="H67" s="37"/>
      <c r="I67" s="38"/>
      <c r="J67" s="36"/>
      <c r="K67" s="37"/>
      <c r="L67" s="37"/>
      <c r="M67" s="37"/>
      <c r="N67" s="38"/>
      <c r="O67" s="36"/>
      <c r="P67" s="37"/>
      <c r="Q67" s="37"/>
      <c r="R67" s="37"/>
      <c r="S67" s="38"/>
      <c r="T67" s="34"/>
    </row>
    <row r="68" spans="1:20" s="12" customFormat="1" x14ac:dyDescent="0.2">
      <c r="A68" s="44"/>
      <c r="B68" s="45"/>
      <c r="C68" s="35"/>
      <c r="D68" s="35"/>
      <c r="E68" s="37"/>
      <c r="F68" s="37"/>
      <c r="G68" s="37"/>
      <c r="H68" s="37"/>
      <c r="I68" s="38"/>
      <c r="J68" s="36"/>
      <c r="K68" s="37"/>
      <c r="L68" s="37"/>
      <c r="M68" s="37"/>
      <c r="N68" s="38"/>
      <c r="O68" s="36"/>
      <c r="P68" s="37"/>
      <c r="Q68" s="37"/>
      <c r="R68" s="37"/>
      <c r="S68" s="38"/>
      <c r="T68" s="34"/>
    </row>
    <row r="69" spans="1:20" s="12" customFormat="1" x14ac:dyDescent="0.2">
      <c r="A69" s="44"/>
      <c r="B69" s="45"/>
      <c r="C69" s="35"/>
      <c r="D69" s="35"/>
      <c r="E69" s="37"/>
      <c r="F69" s="37"/>
      <c r="G69" s="37"/>
      <c r="H69" s="37"/>
      <c r="I69" s="38"/>
      <c r="J69" s="36"/>
      <c r="K69" s="37"/>
      <c r="L69" s="37"/>
      <c r="M69" s="37"/>
      <c r="N69" s="38"/>
      <c r="O69" s="36"/>
      <c r="P69" s="37"/>
      <c r="Q69" s="37"/>
      <c r="R69" s="37"/>
      <c r="S69" s="38"/>
      <c r="T69" s="34"/>
    </row>
    <row r="70" spans="1:20" s="12" customFormat="1" x14ac:dyDescent="0.2">
      <c r="A70" s="44"/>
      <c r="B70" s="45"/>
      <c r="C70" s="35"/>
      <c r="D70" s="35"/>
      <c r="E70" s="37"/>
      <c r="F70" s="37"/>
      <c r="G70" s="37"/>
      <c r="H70" s="37"/>
      <c r="I70" s="38"/>
      <c r="J70" s="36"/>
      <c r="K70" s="37"/>
      <c r="L70" s="37"/>
      <c r="M70" s="37"/>
      <c r="N70" s="38"/>
      <c r="O70" s="36"/>
      <c r="P70" s="37"/>
      <c r="Q70" s="37"/>
      <c r="R70" s="37"/>
      <c r="S70" s="38"/>
      <c r="T70" s="34"/>
    </row>
    <row r="71" spans="1:20" s="12" customFormat="1" x14ac:dyDescent="0.2">
      <c r="A71" s="44"/>
      <c r="B71" s="45"/>
      <c r="C71" s="35"/>
      <c r="D71" s="35"/>
      <c r="E71" s="37"/>
      <c r="F71" s="37"/>
      <c r="G71" s="37"/>
      <c r="H71" s="37"/>
      <c r="I71" s="38"/>
      <c r="J71" s="36"/>
      <c r="K71" s="37"/>
      <c r="L71" s="37"/>
      <c r="M71" s="37"/>
      <c r="N71" s="38"/>
      <c r="O71" s="36"/>
      <c r="P71" s="37"/>
      <c r="Q71" s="37"/>
      <c r="R71" s="37"/>
      <c r="S71" s="38"/>
      <c r="T71" s="34"/>
    </row>
  </sheetData>
  <sortState ref="A3:T14">
    <sortCondition descending="1" ref="D3:D14"/>
  </sortState>
  <mergeCells count="3">
    <mergeCell ref="O1:S1"/>
    <mergeCell ref="J1:N1"/>
    <mergeCell ref="E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'Score Inputs'!$B$22:$B$26</xm:f>
          </x14:formula1>
          <xm:sqref>E3:S50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9" sqref="F9"/>
    </sheetView>
  </sheetViews>
  <sheetFormatPr baseColWidth="10" defaultRowHeight="16" x14ac:dyDescent="0.2"/>
  <cols>
    <col min="1" max="1" width="15" style="13" customWidth="1"/>
    <col min="2" max="6" width="26.33203125" style="13" customWidth="1"/>
    <col min="7" max="7" width="39" style="13" customWidth="1"/>
    <col min="8" max="16384" width="10.83203125" style="13"/>
  </cols>
  <sheetData>
    <row r="1" spans="1:7" x14ac:dyDescent="0.2">
      <c r="A1" s="14"/>
      <c r="B1" s="21" t="s">
        <v>107</v>
      </c>
      <c r="C1" s="21" t="s">
        <v>108</v>
      </c>
      <c r="D1" s="21" t="s">
        <v>109</v>
      </c>
      <c r="E1" s="21" t="s">
        <v>110</v>
      </c>
      <c r="F1" s="21" t="s">
        <v>111</v>
      </c>
      <c r="G1" s="16" t="s">
        <v>16</v>
      </c>
    </row>
    <row r="2" spans="1:7" x14ac:dyDescent="0.2">
      <c r="A2" s="54" t="s">
        <v>20</v>
      </c>
      <c r="B2" s="55"/>
      <c r="C2" s="55"/>
      <c r="D2" s="55"/>
      <c r="E2" s="55"/>
      <c r="F2" s="55"/>
      <c r="G2" s="17"/>
    </row>
    <row r="3" spans="1:7" ht="36" customHeight="1" x14ac:dyDescent="0.2">
      <c r="A3" s="25" t="s">
        <v>2</v>
      </c>
      <c r="B3" s="22" t="s">
        <v>78</v>
      </c>
      <c r="C3" s="22" t="s">
        <v>77</v>
      </c>
      <c r="D3" s="22" t="s">
        <v>76</v>
      </c>
      <c r="E3" s="22" t="s">
        <v>74</v>
      </c>
      <c r="F3" s="22" t="s">
        <v>75</v>
      </c>
      <c r="G3" s="18" t="s">
        <v>134</v>
      </c>
    </row>
    <row r="4" spans="1:7" ht="35" customHeight="1" x14ac:dyDescent="0.2">
      <c r="A4" s="25" t="s">
        <v>3</v>
      </c>
      <c r="B4" s="22" t="s">
        <v>82</v>
      </c>
      <c r="C4" s="22" t="s">
        <v>78</v>
      </c>
      <c r="D4" s="22" t="s">
        <v>81</v>
      </c>
      <c r="E4" s="22" t="s">
        <v>80</v>
      </c>
      <c r="F4" s="22" t="s">
        <v>79</v>
      </c>
      <c r="G4" s="18" t="s">
        <v>135</v>
      </c>
    </row>
    <row r="5" spans="1:7" ht="35" customHeight="1" x14ac:dyDescent="0.2">
      <c r="A5" s="25" t="s">
        <v>5</v>
      </c>
      <c r="B5" s="22" t="s">
        <v>85</v>
      </c>
      <c r="C5" s="22" t="s">
        <v>84</v>
      </c>
      <c r="D5" s="22" t="s">
        <v>83</v>
      </c>
      <c r="E5" s="22" t="s">
        <v>86</v>
      </c>
      <c r="F5" s="22" t="s">
        <v>87</v>
      </c>
      <c r="G5" s="19" t="s">
        <v>136</v>
      </c>
    </row>
    <row r="6" spans="1:7" ht="26" customHeight="1" x14ac:dyDescent="0.2">
      <c r="A6" s="25" t="s">
        <v>6</v>
      </c>
      <c r="B6" s="23" t="s">
        <v>89</v>
      </c>
      <c r="C6" s="23" t="s">
        <v>93</v>
      </c>
      <c r="D6" s="23" t="s">
        <v>92</v>
      </c>
      <c r="E6" s="23" t="s">
        <v>91</v>
      </c>
      <c r="F6" s="23" t="s">
        <v>90</v>
      </c>
      <c r="G6" s="19"/>
    </row>
    <row r="7" spans="1:7" ht="35" customHeight="1" x14ac:dyDescent="0.2">
      <c r="A7" s="25" t="s">
        <v>7</v>
      </c>
      <c r="B7" s="23" t="s">
        <v>98</v>
      </c>
      <c r="C7" s="22" t="s">
        <v>97</v>
      </c>
      <c r="D7" s="22" t="s">
        <v>96</v>
      </c>
      <c r="E7" s="22" t="s">
        <v>95</v>
      </c>
      <c r="F7" s="23" t="s">
        <v>94</v>
      </c>
      <c r="G7" s="19" t="s">
        <v>99</v>
      </c>
    </row>
    <row r="8" spans="1:7" x14ac:dyDescent="0.2">
      <c r="A8" s="54" t="s">
        <v>19</v>
      </c>
      <c r="B8" s="55"/>
      <c r="C8" s="55"/>
      <c r="D8" s="55"/>
      <c r="E8" s="55"/>
      <c r="F8" s="55"/>
      <c r="G8" s="17"/>
    </row>
    <row r="9" spans="1:7" ht="37" customHeight="1" x14ac:dyDescent="0.2">
      <c r="A9" s="25" t="s">
        <v>9</v>
      </c>
      <c r="B9" s="22" t="s">
        <v>43</v>
      </c>
      <c r="C9" s="22" t="s">
        <v>42</v>
      </c>
      <c r="D9" s="22" t="s">
        <v>44</v>
      </c>
      <c r="E9" s="22" t="s">
        <v>45</v>
      </c>
      <c r="F9" s="22" t="s">
        <v>145</v>
      </c>
      <c r="G9" s="18" t="s">
        <v>137</v>
      </c>
    </row>
    <row r="10" spans="1:7" ht="36" customHeight="1" x14ac:dyDescent="0.2">
      <c r="A10" s="25" t="s">
        <v>10</v>
      </c>
      <c r="B10" s="22" t="s">
        <v>22</v>
      </c>
      <c r="C10" s="22" t="s">
        <v>23</v>
      </c>
      <c r="D10" s="22" t="s">
        <v>24</v>
      </c>
      <c r="E10" s="22" t="s">
        <v>25</v>
      </c>
      <c r="F10" s="22" t="s">
        <v>26</v>
      </c>
      <c r="G10" s="18"/>
    </row>
    <row r="11" spans="1:7" ht="37" customHeight="1" x14ac:dyDescent="0.2">
      <c r="A11" s="25" t="s">
        <v>11</v>
      </c>
      <c r="B11" s="22" t="s">
        <v>27</v>
      </c>
      <c r="C11" s="22" t="s">
        <v>28</v>
      </c>
      <c r="D11" s="22" t="s">
        <v>29</v>
      </c>
      <c r="E11" s="22" t="s">
        <v>30</v>
      </c>
      <c r="F11" s="22" t="s">
        <v>31</v>
      </c>
      <c r="G11" s="18" t="s">
        <v>88</v>
      </c>
    </row>
    <row r="12" spans="1:7" ht="39" customHeight="1" x14ac:dyDescent="0.2">
      <c r="A12" s="25" t="s">
        <v>12</v>
      </c>
      <c r="B12" s="22" t="s">
        <v>32</v>
      </c>
      <c r="C12" s="22" t="s">
        <v>33</v>
      </c>
      <c r="D12" s="22" t="s">
        <v>34</v>
      </c>
      <c r="E12" s="22" t="s">
        <v>36</v>
      </c>
      <c r="F12" s="22" t="s">
        <v>35</v>
      </c>
      <c r="G12" s="18" t="s">
        <v>139</v>
      </c>
    </row>
    <row r="13" spans="1:7" ht="20" customHeight="1" x14ac:dyDescent="0.2">
      <c r="A13" s="25" t="s">
        <v>13</v>
      </c>
      <c r="B13" s="22" t="s">
        <v>37</v>
      </c>
      <c r="C13" s="22" t="s">
        <v>38</v>
      </c>
      <c r="D13" s="22" t="s">
        <v>39</v>
      </c>
      <c r="E13" s="22" t="s">
        <v>40</v>
      </c>
      <c r="F13" s="22" t="s">
        <v>41</v>
      </c>
      <c r="G13" s="18" t="s">
        <v>138</v>
      </c>
    </row>
    <row r="14" spans="1:7" x14ac:dyDescent="0.2">
      <c r="A14" s="54" t="s">
        <v>21</v>
      </c>
      <c r="B14" s="55"/>
      <c r="C14" s="55"/>
      <c r="D14" s="55"/>
      <c r="E14" s="55"/>
      <c r="F14" s="55"/>
      <c r="G14" s="17"/>
    </row>
    <row r="15" spans="1:7" ht="35" customHeight="1" x14ac:dyDescent="0.2">
      <c r="A15" s="25" t="s">
        <v>15</v>
      </c>
      <c r="B15" s="22" t="s">
        <v>46</v>
      </c>
      <c r="C15" s="22" t="s">
        <v>47</v>
      </c>
      <c r="D15" s="22" t="s">
        <v>50</v>
      </c>
      <c r="E15" s="22" t="s">
        <v>48</v>
      </c>
      <c r="F15" s="22" t="s">
        <v>49</v>
      </c>
      <c r="G15" s="18"/>
    </row>
    <row r="16" spans="1:7" ht="22" customHeight="1" x14ac:dyDescent="0.2">
      <c r="A16" s="49" t="s">
        <v>143</v>
      </c>
      <c r="B16" s="22" t="s">
        <v>51</v>
      </c>
      <c r="C16" s="22" t="s">
        <v>52</v>
      </c>
      <c r="D16" s="22" t="s">
        <v>53</v>
      </c>
      <c r="E16" s="22" t="s">
        <v>54</v>
      </c>
      <c r="F16" s="22" t="s">
        <v>55</v>
      </c>
      <c r="G16" s="18"/>
    </row>
    <row r="17" spans="1:7" ht="36" customHeight="1" x14ac:dyDescent="0.2">
      <c r="A17" s="49" t="s">
        <v>142</v>
      </c>
      <c r="B17" s="22" t="s">
        <v>56</v>
      </c>
      <c r="C17" s="22" t="s">
        <v>57</v>
      </c>
      <c r="D17" s="22" t="s">
        <v>58</v>
      </c>
      <c r="E17" s="22" t="s">
        <v>59</v>
      </c>
      <c r="F17" s="22" t="s">
        <v>60</v>
      </c>
      <c r="G17" s="18"/>
    </row>
    <row r="18" spans="1:7" ht="36" customHeight="1" x14ac:dyDescent="0.2">
      <c r="A18" s="25" t="s">
        <v>141</v>
      </c>
      <c r="B18" s="22" t="s">
        <v>65</v>
      </c>
      <c r="C18" s="22" t="s">
        <v>64</v>
      </c>
      <c r="D18" s="22" t="s">
        <v>66</v>
      </c>
      <c r="E18" s="22" t="s">
        <v>67</v>
      </c>
      <c r="F18" s="22" t="s">
        <v>68</v>
      </c>
      <c r="G18" s="18"/>
    </row>
    <row r="19" spans="1:7" ht="34" customHeight="1" x14ac:dyDescent="0.2">
      <c r="A19" s="50" t="s">
        <v>140</v>
      </c>
      <c r="B19" s="24" t="s">
        <v>69</v>
      </c>
      <c r="C19" s="24" t="s">
        <v>71</v>
      </c>
      <c r="D19" s="24" t="s">
        <v>70</v>
      </c>
      <c r="E19" s="24" t="s">
        <v>72</v>
      </c>
      <c r="F19" s="24" t="s">
        <v>73</v>
      </c>
      <c r="G19" s="20"/>
    </row>
  </sheetData>
  <mergeCells count="3">
    <mergeCell ref="A14:F14"/>
    <mergeCell ref="A8:F8"/>
    <mergeCell ref="A2:F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27" sqref="C27"/>
    </sheetView>
  </sheetViews>
  <sheetFormatPr baseColWidth="10" defaultRowHeight="16" x14ac:dyDescent="0.2"/>
  <cols>
    <col min="1" max="1" width="21" customWidth="1"/>
    <col min="2" max="2" width="10.83203125" style="1"/>
  </cols>
  <sheetData>
    <row r="1" spans="1:2" x14ac:dyDescent="0.2">
      <c r="A1" s="26" t="s">
        <v>100</v>
      </c>
      <c r="B1" s="31" t="s">
        <v>4</v>
      </c>
    </row>
    <row r="2" spans="1:2" x14ac:dyDescent="0.2">
      <c r="A2" s="56" t="s">
        <v>20</v>
      </c>
      <c r="B2" s="57"/>
    </row>
    <row r="3" spans="1:2" x14ac:dyDescent="0.2">
      <c r="A3" s="27" t="str">
        <f>+'Project Analysis'!E$2</f>
        <v>Subscribers</v>
      </c>
      <c r="B3" s="4">
        <v>8</v>
      </c>
    </row>
    <row r="4" spans="1:2" x14ac:dyDescent="0.2">
      <c r="A4" s="27" t="str">
        <f>+'Project Analysis'!F$2</f>
        <v>Leads</v>
      </c>
      <c r="B4" s="4">
        <v>9</v>
      </c>
    </row>
    <row r="5" spans="1:2" x14ac:dyDescent="0.2">
      <c r="A5" s="27" t="str">
        <f>+'Project Analysis'!G$2</f>
        <v>Revenue</v>
      </c>
      <c r="B5" s="4">
        <v>10</v>
      </c>
    </row>
    <row r="6" spans="1:2" x14ac:dyDescent="0.2">
      <c r="A6" s="27" t="str">
        <f>+'Project Analysis'!H$2</f>
        <v>Insight</v>
      </c>
      <c r="B6" s="4">
        <v>7</v>
      </c>
    </row>
    <row r="7" spans="1:2" x14ac:dyDescent="0.2">
      <c r="A7" s="27" t="str">
        <f>+'Project Analysis'!I$2</f>
        <v>Assets</v>
      </c>
      <c r="B7" s="4">
        <v>2</v>
      </c>
    </row>
    <row r="8" spans="1:2" x14ac:dyDescent="0.2">
      <c r="A8" s="56" t="s">
        <v>19</v>
      </c>
      <c r="B8" s="57"/>
    </row>
    <row r="9" spans="1:2" x14ac:dyDescent="0.2">
      <c r="A9" s="27" t="str">
        <f>+'Project Analysis'!J$2</f>
        <v>Time</v>
      </c>
      <c r="B9" s="4">
        <v>7</v>
      </c>
    </row>
    <row r="10" spans="1:2" x14ac:dyDescent="0.2">
      <c r="A10" s="27" t="str">
        <f>+'Project Analysis'!K$2</f>
        <v>Money</v>
      </c>
      <c r="B10" s="4">
        <v>9</v>
      </c>
    </row>
    <row r="11" spans="1:2" x14ac:dyDescent="0.2">
      <c r="A11" s="27" t="str">
        <f>+'Project Analysis'!L$2</f>
        <v>Energy</v>
      </c>
      <c r="B11" s="4">
        <v>5</v>
      </c>
    </row>
    <row r="12" spans="1:2" x14ac:dyDescent="0.2">
      <c r="A12" s="27" t="str">
        <f>+'Project Analysis'!M$2</f>
        <v>Focus</v>
      </c>
      <c r="B12" s="4">
        <v>6</v>
      </c>
    </row>
    <row r="13" spans="1:2" x14ac:dyDescent="0.2">
      <c r="A13" s="27" t="str">
        <f>+'Project Analysis'!N$2</f>
        <v>Learning</v>
      </c>
      <c r="B13" s="4">
        <v>4</v>
      </c>
    </row>
    <row r="14" spans="1:2" x14ac:dyDescent="0.2">
      <c r="A14" s="56" t="s">
        <v>21</v>
      </c>
      <c r="B14" s="57"/>
    </row>
    <row r="15" spans="1:2" x14ac:dyDescent="0.2">
      <c r="A15" s="27" t="str">
        <f>+'Project Analysis'!O$2</f>
        <v>Alignment</v>
      </c>
      <c r="B15" s="4">
        <v>7</v>
      </c>
    </row>
    <row r="16" spans="1:2" x14ac:dyDescent="0.2">
      <c r="A16" s="27" t="str">
        <f>+'Project Analysis'!P$2</f>
        <v>Commitment Level</v>
      </c>
      <c r="B16" s="4">
        <v>8</v>
      </c>
    </row>
    <row r="17" spans="1:3" x14ac:dyDescent="0.2">
      <c r="A17" s="27" t="str">
        <f>+'Project Analysis'!Q$2</f>
        <v>Execution Risk</v>
      </c>
      <c r="B17" s="4">
        <v>6</v>
      </c>
    </row>
    <row r="18" spans="1:3" x14ac:dyDescent="0.2">
      <c r="A18" s="27" t="str">
        <f>+'Project Analysis'!R$2</f>
        <v>Risk Isolation</v>
      </c>
      <c r="B18" s="4">
        <v>3</v>
      </c>
    </row>
    <row r="19" spans="1:3" x14ac:dyDescent="0.2">
      <c r="A19" s="29" t="str">
        <f>+'Project Analysis'!S$2</f>
        <v>Failure Consequences</v>
      </c>
      <c r="B19" s="32">
        <v>4</v>
      </c>
    </row>
    <row r="21" spans="1:3" x14ac:dyDescent="0.2">
      <c r="A21" s="26" t="s">
        <v>18</v>
      </c>
      <c r="B21" s="15" t="s">
        <v>112</v>
      </c>
      <c r="C21" s="31" t="s">
        <v>4</v>
      </c>
    </row>
    <row r="22" spans="1:3" x14ac:dyDescent="0.2">
      <c r="A22" s="27" t="s">
        <v>106</v>
      </c>
      <c r="B22" s="3" t="s">
        <v>103</v>
      </c>
      <c r="C22" s="4">
        <v>1</v>
      </c>
    </row>
    <row r="23" spans="1:3" x14ac:dyDescent="0.2">
      <c r="A23" s="27" t="s">
        <v>61</v>
      </c>
      <c r="B23" s="3" t="s">
        <v>102</v>
      </c>
      <c r="C23" s="4">
        <v>2</v>
      </c>
    </row>
    <row r="24" spans="1:3" x14ac:dyDescent="0.2">
      <c r="A24" s="27" t="s">
        <v>62</v>
      </c>
      <c r="B24" s="3" t="s">
        <v>105</v>
      </c>
      <c r="C24" s="4">
        <v>4</v>
      </c>
    </row>
    <row r="25" spans="1:3" x14ac:dyDescent="0.2">
      <c r="A25" s="27" t="s">
        <v>63</v>
      </c>
      <c r="B25" s="3" t="s">
        <v>101</v>
      </c>
      <c r="C25" s="4">
        <v>8</v>
      </c>
    </row>
    <row r="26" spans="1:3" x14ac:dyDescent="0.2">
      <c r="A26" s="29" t="s">
        <v>113</v>
      </c>
      <c r="B26" s="33" t="s">
        <v>104</v>
      </c>
      <c r="C26" s="32">
        <v>16</v>
      </c>
    </row>
  </sheetData>
  <mergeCells count="3">
    <mergeCell ref="A8:B8"/>
    <mergeCell ref="A2:B2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Analysis</vt:lpstr>
      <vt:lpstr>Score Legend</vt:lpstr>
      <vt:lpstr>Score Inputs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2017-11-16T14:47:30Z</dcterms:created>
  <dcterms:modified xsi:type="dcterms:W3CDTF">2017-11-16T21:59:22Z</dcterms:modified>
</cp:coreProperties>
</file>